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<sst xmlns="http://schemas.openxmlformats.org/spreadsheetml/2006/main" count="156" uniqueCount="111">
  <si>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</si>
  <si>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</si>
  <si>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</si>
  <si>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</si>
  <si>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</si>
  <si>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</si>
  <si>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</si>
  <si>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</si>
  <si>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</si>
  <si>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</si>
  <si>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</si>
  <si>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</si>
  <si>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</si>
  <si>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</si>
  <si>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</si>
  <si>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</si>
  <si>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</si>
  <si>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</si>
  <si>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</si>
  <si>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</si>
  <si>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</si>
  <si>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</si>
  <si>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</si>
  <si>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</si>
  <si>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</si>
  <si>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</si>
  <si>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</si>
  <si>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</si>
  <si>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</si>
  <si>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</si>
  <si>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</si>
  <si>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</si>
  <si>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</si>
  <si>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</si>
  <si>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</si>
  <si>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</si>
  <si>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</si>
  <si>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</si>
  <si>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</si>
  <si>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</si>
  <si>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</si>
  <si>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</si>
  <si>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</si>
  <si>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</si>
  <si>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</si>
  <si>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</si>
  <si>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</si>
  <si>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</si>
  <si>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</si>
  <si>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</si>
  <si>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</si>
  <si>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</si>
  <si>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</si>
  <si>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</si>
  <si>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</si>
  <si>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</si>
  <si>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</si>
  <si>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</si>
  <si>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</si>
  <si>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</si>
  <si>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</si>
  <si>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</si>
  <si>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</si>
  <si>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</si>
  <si>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</si>
  <si>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</si>
  <si>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</si>
  <si>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</si>
  <si>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</si>
  <si>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</si>
  <si>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</si>
  <si>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</si>
  <si>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</si>
  <si>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</si>
  <si>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</si>
  <si>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</si>
  <si>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</si>
  <si>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</si>
  <si>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</si>
  <si>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</si>
  <si>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</si>
  <si>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</si>
  <si>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</si>
  <si>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</si>
  <si>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</si>
  <si>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</si>
  <si>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</si>
  <si>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</si>
  <si>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</si>
  <si>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</si>
  <si>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</si>
  <si>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</si>
  <si>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</si>
  <si>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</si>
  <si>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</si>
  <si>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</si>
  <si>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</si>
  <si>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</si>
  <si>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</si>
  <si>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</si>
  <si>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</si>
  <si>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</si>
  <si>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</si>
  <si>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</si>
  <si>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</si>
  <si>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</si>
  <si>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</si>
  <si>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</si>
  <si>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</si>
  <si>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</si>
  <si>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11.06.2014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</si>
</sst>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18490.3</c:v>
                </c:pt>
                <c:pt idx="1">
                  <c:v>15371.8</c:v>
                </c:pt>
                <c:pt idx="2">
                  <c:v>999.0999999999999</c:v>
                </c:pt>
                <c:pt idx="3">
                  <c:v>2119.4</c:v>
                </c:pt>
              </c:numCache>
            </c:numRef>
          </c:val>
          <c:shape val="box"/>
        </c:ser>
        <c:shape val="box"/>
        <c:axId val="24332897"/>
        <c:axId val="17669482"/>
      </c:bar3D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128230.10000000002</c:v>
                </c:pt>
                <c:pt idx="1">
                  <c:v>102661.5</c:v>
                </c:pt>
                <c:pt idx="2">
                  <c:v>10.000000000000002</c:v>
                </c:pt>
                <c:pt idx="3">
                  <c:v>7895.700000000001</c:v>
                </c:pt>
                <c:pt idx="4">
                  <c:v>17048.6</c:v>
                </c:pt>
                <c:pt idx="5">
                  <c:v>167</c:v>
                </c:pt>
                <c:pt idx="6">
                  <c:v>447.3000000000211</c:v>
                </c:pt>
              </c:numCache>
            </c:numRef>
          </c:val>
          <c:shape val="box"/>
        </c:ser>
        <c:shape val="box"/>
        <c:axId val="24807611"/>
        <c:axId val="21941908"/>
      </c:bar3D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1908"/>
        <c:crosses val="autoZero"/>
        <c:auto val="1"/>
        <c:lblOffset val="100"/>
        <c:tickLblSkip val="1"/>
        <c:noMultiLvlLbl val="0"/>
      </c:catAx>
      <c:valAx>
        <c:axId val="21941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79417.2</c:v>
                </c:pt>
                <c:pt idx="1">
                  <c:v>63324.39999999999</c:v>
                </c:pt>
                <c:pt idx="2">
                  <c:v>1851.7999999999995</c:v>
                </c:pt>
                <c:pt idx="3">
                  <c:v>1100.1</c:v>
                </c:pt>
                <c:pt idx="4">
                  <c:v>7192.6</c:v>
                </c:pt>
                <c:pt idx="5">
                  <c:v>607.5999999999999</c:v>
                </c:pt>
                <c:pt idx="6">
                  <c:v>5340.70000000001</c:v>
                </c:pt>
              </c:numCache>
            </c:numRef>
          </c:val>
          <c:shape val="box"/>
        </c:ser>
        <c:shape val="box"/>
        <c:axId val="63259445"/>
        <c:axId val="32464094"/>
      </c:bar3D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64094"/>
        <c:crosses val="autoZero"/>
        <c:auto val="1"/>
        <c:lblOffset val="100"/>
        <c:tickLblSkip val="1"/>
        <c:noMultiLvlLbl val="0"/>
      </c:catAx>
      <c:valAx>
        <c:axId val="32464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15085.000000000004</c:v>
                </c:pt>
                <c:pt idx="1">
                  <c:v>11272.199999999999</c:v>
                </c:pt>
                <c:pt idx="2">
                  <c:v>669.5</c:v>
                </c:pt>
                <c:pt idx="3">
                  <c:v>195.1</c:v>
                </c:pt>
                <c:pt idx="4">
                  <c:v>18</c:v>
                </c:pt>
                <c:pt idx="5">
                  <c:v>2930.200000000005</c:v>
                </c:pt>
              </c:numCache>
            </c:numRef>
          </c:val>
          <c:shape val="box"/>
        </c:ser>
        <c:shape val="box"/>
        <c:axId val="23741391"/>
        <c:axId val="12345928"/>
      </c:bar3D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45928"/>
        <c:crosses val="autoZero"/>
        <c:auto val="1"/>
        <c:lblOffset val="100"/>
        <c:tickLblSkip val="1"/>
        <c:noMultiLvlLbl val="0"/>
      </c:catAx>
      <c:valAx>
        <c:axId val="12345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41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4948.299999999999</c:v>
                </c:pt>
                <c:pt idx="1">
                  <c:v>3178.2</c:v>
                </c:pt>
                <c:pt idx="3">
                  <c:v>75.20000000000002</c:v>
                </c:pt>
                <c:pt idx="4">
                  <c:v>213.39999999999995</c:v>
                </c:pt>
                <c:pt idx="5">
                  <c:v>1481.4999999999995</c:v>
                </c:pt>
              </c:numCache>
            </c:numRef>
          </c:val>
          <c:shape val="box"/>
        </c:ser>
        <c:shape val="box"/>
        <c:axId val="44004489"/>
        <c:axId val="60496082"/>
      </c:bar3D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96082"/>
        <c:crosses val="autoZero"/>
        <c:auto val="1"/>
        <c:lblOffset val="100"/>
        <c:tickLblSkip val="2"/>
        <c:noMultiLvlLbl val="0"/>
      </c:catAx>
      <c:valAx>
        <c:axId val="60496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4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1185.7</c:v>
                </c:pt>
                <c:pt idx="1">
                  <c:v>985.6</c:v>
                </c:pt>
                <c:pt idx="3">
                  <c:v>121.4</c:v>
                </c:pt>
                <c:pt idx="5">
                  <c:v>78.70000000000002</c:v>
                </c:pt>
              </c:numCache>
            </c:numRef>
          </c:val>
          <c:shape val="box"/>
        </c:ser>
        <c:shape val="box"/>
        <c:axId val="7593827"/>
        <c:axId val="1235580"/>
      </c:bar3D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38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14967.000000000004</c:v>
                </c:pt>
              </c:numCache>
            </c:numRef>
          </c:val>
          <c:shape val="box"/>
        </c:ser>
        <c:shape val="box"/>
        <c:axId val="11120221"/>
        <c:axId val="32973126"/>
      </c:bar3D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0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128230.10000000002</c:v>
                </c:pt>
                <c:pt idx="1">
                  <c:v>79417.2</c:v>
                </c:pt>
                <c:pt idx="2">
                  <c:v>15085.000000000004</c:v>
                </c:pt>
                <c:pt idx="3">
                  <c:v>4948.299999999999</c:v>
                </c:pt>
                <c:pt idx="4">
                  <c:v>1185.7</c:v>
                </c:pt>
                <c:pt idx="5">
                  <c:v>18490.3</c:v>
                </c:pt>
                <c:pt idx="6">
                  <c:v>14967.000000000004</c:v>
                </c:pt>
              </c:numCache>
            </c:numRef>
          </c:val>
          <c:shape val="box"/>
        </c:ser>
        <c:shape val="box"/>
        <c:axId val="28322679"/>
        <c:axId val="53577520"/>
      </c:bar3D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77520"/>
        <c:crosses val="autoZero"/>
        <c:auto val="1"/>
        <c:lblOffset val="100"/>
        <c:tickLblSkip val="1"/>
        <c:noMultiLvlLbl val="0"/>
      </c:catAx>
      <c:valAx>
        <c:axId val="53577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2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199270.1</c:v>
                </c:pt>
                <c:pt idx="1">
                  <c:v>26726.999999999996</c:v>
                </c:pt>
                <c:pt idx="2">
                  <c:v>9100.000000000002</c:v>
                </c:pt>
                <c:pt idx="3">
                  <c:v>3146.6000000000004</c:v>
                </c:pt>
                <c:pt idx="4">
                  <c:v>1861.7999999999995</c:v>
                </c:pt>
                <c:pt idx="5">
                  <c:v>33404.10000000003</c:v>
                </c:pt>
              </c:numCache>
            </c:numRef>
          </c:val>
          <c:shape val="box"/>
        </c:ser>
        <c:shape val="box"/>
        <c:axId val="12435633"/>
        <c:axId val="44811834"/>
      </c:bar3D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11834"/>
        <c:crosses val="autoZero"/>
        <c:auto val="1"/>
        <c:lblOffset val="100"/>
        <c:tickLblSkip val="1"/>
        <c:noMultiLvlLbl val="0"/>
      </c:catAx>
      <c:valAx>
        <c:axId val="44811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5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</f>
        <v>128594.20000000003</v>
      </c>
      <c r="E6" s="3">
        <f>D6/D134*100</f>
        <v>46.664329716140344</v>
      </c>
      <c r="F6" s="3">
        <f>D6/B6*100</f>
        <v>74.9896053654392</v>
      </c>
      <c r="G6" s="3">
        <f aca="true" t="shared" si="0" ref="G6:G41">D6/C6*100</f>
        <v>46.870915467443666</v>
      </c>
      <c r="H6" s="3">
        <f>B6-D6</f>
        <v>42888.499999999985</v>
      </c>
      <c r="I6" s="3">
        <f aca="true" t="shared" si="1" ref="I6:I41">C6-D6</f>
        <v>145764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79.83369389910274</v>
      </c>
      <c r="F7" s="1">
        <f>D7/B7*100</f>
        <v>75.34927246371494</v>
      </c>
      <c r="G7" s="1">
        <f t="shared" si="0"/>
        <v>47.703983126809604</v>
      </c>
      <c r="H7" s="1">
        <f>B7-D7</f>
        <v>33586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</f>
        <v>10.000000000000002</v>
      </c>
      <c r="E8" s="13">
        <f>D8/D6*100</f>
        <v>0.007776400490846398</v>
      </c>
      <c r="F8" s="1">
        <f>D8/B8*100</f>
        <v>42.73504273504275</v>
      </c>
      <c r="G8" s="1">
        <f t="shared" si="0"/>
        <v>22.421524663677133</v>
      </c>
      <c r="H8" s="1">
        <f aca="true" t="shared" si="2" ref="H8:H30">B8-D8</f>
        <v>13.399999999999997</v>
      </c>
      <c r="I8" s="1">
        <f t="shared" si="1"/>
        <v>34.6</v>
      </c>
    </row>
    <row r="9" spans="1:9" ht="18">
      <c r="A9" s="31" t="s">
        <v>1</v>
      </c>
      <c r="B9" s="52">
        <v>9122.6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</f>
        <v>8070.000000000001</v>
      </c>
      <c r="E9" s="1">
        <f>D9/D6*100</f>
        <v>6.275555196113043</v>
      </c>
      <c r="F9" s="1">
        <f aca="true" t="shared" si="3" ref="F9:F39">D9/B9*100</f>
        <v>88.46162278297854</v>
      </c>
      <c r="G9" s="1">
        <f t="shared" si="0"/>
        <v>47.182773318054</v>
      </c>
      <c r="H9" s="1">
        <f t="shared" si="2"/>
        <v>1052.5999999999995</v>
      </c>
      <c r="I9" s="1">
        <f t="shared" si="1"/>
        <v>9033.7</v>
      </c>
    </row>
    <row r="10" spans="1:9" ht="18">
      <c r="A10" s="31" t="s">
        <v>0</v>
      </c>
      <c r="B10" s="52">
        <v>24775.9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</f>
        <v>17218.399999999998</v>
      </c>
      <c r="E10" s="1">
        <f>D10/D6*100</f>
        <v>13.38971742115896</v>
      </c>
      <c r="F10" s="1">
        <f t="shared" si="3"/>
        <v>69.4965672286375</v>
      </c>
      <c r="G10" s="1">
        <f t="shared" si="0"/>
        <v>43.651113561749746</v>
      </c>
      <c r="H10" s="1">
        <f t="shared" si="2"/>
        <v>7557.500000000004</v>
      </c>
      <c r="I10" s="1">
        <f t="shared" si="1"/>
        <v>22227.100000000002</v>
      </c>
    </row>
    <row r="11" spans="1:9" ht="18">
      <c r="A11" s="31" t="s">
        <v>15</v>
      </c>
      <c r="B11" s="52">
        <v>240.1</v>
      </c>
      <c r="C11" s="53">
        <v>281.8</v>
      </c>
      <c r="D11" s="54">
        <f>4+4+12.7+4+4+14.5+4+115.8+4</f>
        <v>167</v>
      </c>
      <c r="E11" s="1">
        <f>D11/D6*100</f>
        <v>0.12986588819713485</v>
      </c>
      <c r="F11" s="1">
        <f t="shared" si="3"/>
        <v>69.55435235318618</v>
      </c>
      <c r="G11" s="1">
        <f t="shared" si="0"/>
        <v>59.26188786373314</v>
      </c>
      <c r="H11" s="1">
        <f t="shared" si="2"/>
        <v>73.1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1073.2000000000103</v>
      </c>
      <c r="C12" s="53">
        <f>C6-C7-C8-C9-C10-C11</f>
        <v>2277.299999999991</v>
      </c>
      <c r="D12" s="53">
        <f>D6-D7-D8-D9-D10-D11</f>
        <v>467.3000000000284</v>
      </c>
      <c r="E12" s="1">
        <f>D12/D6*100</f>
        <v>0.3633911949372742</v>
      </c>
      <c r="F12" s="1">
        <f t="shared" si="3"/>
        <v>43.54267610883562</v>
      </c>
      <c r="G12" s="1">
        <f t="shared" si="0"/>
        <v>20.519913933167796</v>
      </c>
      <c r="H12" s="1">
        <f t="shared" si="2"/>
        <v>605.8999999999819</v>
      </c>
      <c r="I12" s="1">
        <f t="shared" si="1"/>
        <v>1809.9999999999627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</f>
        <v>79925.9</v>
      </c>
      <c r="E17" s="3">
        <f>D17/D134*100</f>
        <v>29.003551874495585</v>
      </c>
      <c r="F17" s="3">
        <f>D17/B17*100</f>
        <v>76.95816238398633</v>
      </c>
      <c r="G17" s="3">
        <f t="shared" si="0"/>
        <v>44.96086746917465</v>
      </c>
      <c r="H17" s="3">
        <f>B17-D17</f>
        <v>23930.40000000001</v>
      </c>
      <c r="I17" s="3">
        <f t="shared" si="1"/>
        <v>97841.80000000002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</f>
        <v>63324.39999999999</v>
      </c>
      <c r="E18" s="1">
        <f>D18/D17*100</f>
        <v>79.22888575543095</v>
      </c>
      <c r="F18" s="1">
        <f t="shared" si="3"/>
        <v>79.62208542056449</v>
      </c>
      <c r="G18" s="1">
        <f t="shared" si="0"/>
        <v>47.46831979670698</v>
      </c>
      <c r="H18" s="1">
        <f t="shared" si="2"/>
        <v>16206.80000000001</v>
      </c>
      <c r="I18" s="1">
        <f t="shared" si="1"/>
        <v>70079.1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</f>
        <v>1851.7999999999995</v>
      </c>
      <c r="E19" s="1">
        <f>D19/D17*100</f>
        <v>2.316896024943103</v>
      </c>
      <c r="F19" s="1">
        <f t="shared" si="3"/>
        <v>45.74039767815239</v>
      </c>
      <c r="G19" s="1">
        <f t="shared" si="0"/>
        <v>23.684547105619924</v>
      </c>
      <c r="H19" s="1">
        <f t="shared" si="2"/>
        <v>2196.7000000000007</v>
      </c>
      <c r="I19" s="1">
        <f t="shared" si="1"/>
        <v>5966.800000000001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</f>
        <v>1100.1</v>
      </c>
      <c r="E20" s="1">
        <f>D20/D17*100</f>
        <v>1.3763998903984815</v>
      </c>
      <c r="F20" s="1">
        <f t="shared" si="3"/>
        <v>81.5070015559013</v>
      </c>
      <c r="G20" s="1">
        <f t="shared" si="0"/>
        <v>38.782345060988504</v>
      </c>
      <c r="H20" s="1">
        <f t="shared" si="2"/>
        <v>249.60000000000014</v>
      </c>
      <c r="I20" s="1">
        <f t="shared" si="1"/>
        <v>1736.5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</f>
        <v>7302.6</v>
      </c>
      <c r="E21" s="1">
        <f>D21/D17*100</f>
        <v>9.136712880305383</v>
      </c>
      <c r="F21" s="1">
        <f t="shared" si="3"/>
        <v>73.39960398427998</v>
      </c>
      <c r="G21" s="1">
        <f t="shared" si="0"/>
        <v>37.73251488095239</v>
      </c>
      <c r="H21" s="1">
        <f t="shared" si="2"/>
        <v>2646.5</v>
      </c>
      <c r="I21" s="1">
        <f t="shared" si="1"/>
        <v>12050.999999999998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</f>
        <v>659.8</v>
      </c>
      <c r="E22" s="1">
        <f>D22/D17*100</f>
        <v>0.8255146329287503</v>
      </c>
      <c r="F22" s="1">
        <f t="shared" si="3"/>
        <v>89.0658747300216</v>
      </c>
      <c r="G22" s="1">
        <f t="shared" si="0"/>
        <v>47.51890529348217</v>
      </c>
      <c r="H22" s="1">
        <f t="shared" si="2"/>
        <v>81</v>
      </c>
      <c r="I22" s="1">
        <f t="shared" si="1"/>
        <v>728.7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5687.200000000007</v>
      </c>
      <c r="E23" s="1">
        <f>D23/D17*100</f>
        <v>7.115590815993324</v>
      </c>
      <c r="F23" s="1">
        <f t="shared" si="3"/>
        <v>69.04455505645262</v>
      </c>
      <c r="G23" s="1">
        <f t="shared" si="0"/>
        <v>43.85936499857329</v>
      </c>
      <c r="H23" s="1">
        <f t="shared" si="2"/>
        <v>2549.7999999999984</v>
      </c>
      <c r="I23" s="1">
        <f t="shared" si="1"/>
        <v>7279.700000000009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</f>
        <v>15175.700000000003</v>
      </c>
      <c r="E31" s="3">
        <f>D31/D134*100</f>
        <v>5.5069658543949185</v>
      </c>
      <c r="F31" s="3">
        <f>D31/B31*100</f>
        <v>67.32547203293583</v>
      </c>
      <c r="G31" s="3">
        <f t="shared" si="0"/>
        <v>40.4407101247675</v>
      </c>
      <c r="H31" s="3">
        <f aca="true" t="shared" si="4" ref="H31:H41">B31-D31</f>
        <v>7365.099999999997</v>
      </c>
      <c r="I31" s="3">
        <f t="shared" si="1"/>
        <v>22350.1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</f>
        <v>11272.199999999999</v>
      </c>
      <c r="E32" s="1">
        <f>D32/D31*100</f>
        <v>74.27795752419985</v>
      </c>
      <c r="F32" s="1">
        <f t="shared" si="3"/>
        <v>65.25038638981667</v>
      </c>
      <c r="G32" s="1">
        <f t="shared" si="0"/>
        <v>39.95108984582668</v>
      </c>
      <c r="H32" s="1">
        <f t="shared" si="4"/>
        <v>6003.1</v>
      </c>
      <c r="I32" s="1">
        <f t="shared" si="1"/>
        <v>16942.800000000003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</f>
        <v>887.8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4.4472413134155255</v>
      </c>
      <c r="F34" s="1">
        <f t="shared" si="3"/>
        <v>76.0193737328227</v>
      </c>
      <c r="G34" s="1">
        <f t="shared" si="0"/>
        <v>38.9395338102931</v>
      </c>
      <c r="H34" s="1">
        <f t="shared" si="4"/>
        <v>212.89999999999998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1.3001047727617174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0.11861067364273145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3897</v>
      </c>
      <c r="C37" s="52">
        <f>C31-C32-C34-C35-C33-C36</f>
        <v>6837.100000000003</v>
      </c>
      <c r="D37" s="52">
        <f>D31-D32-D34-D35-D33-D36</f>
        <v>3013.3000000000034</v>
      </c>
      <c r="E37" s="1">
        <f>D37/D31*100</f>
        <v>19.85608571598017</v>
      </c>
      <c r="F37" s="1">
        <f t="shared" si="3"/>
        <v>77.32358224275092</v>
      </c>
      <c r="G37" s="1">
        <f t="shared" si="0"/>
        <v>44.07277939477267</v>
      </c>
      <c r="H37" s="1">
        <f>B37-D37</f>
        <v>883.6999999999966</v>
      </c>
      <c r="I37" s="1">
        <f t="shared" si="1"/>
        <v>3823.7999999999997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0.1015702565710404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</f>
        <v>2453.2</v>
      </c>
      <c r="E43" s="3">
        <f>D43/D134*100</f>
        <v>0.8902184831013799</v>
      </c>
      <c r="F43" s="3">
        <f>D43/B43*100</f>
        <v>79.35819881603207</v>
      </c>
      <c r="G43" s="3">
        <f aca="true" t="shared" si="5" ref="G43:G73">D43/C43*100</f>
        <v>40.18213981523946</v>
      </c>
      <c r="H43" s="3">
        <f>B43-D43</f>
        <v>638.1000000000004</v>
      </c>
      <c r="I43" s="3">
        <f aca="true" t="shared" si="6" ref="I43:I74">C43-D43</f>
        <v>3652.000000000001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</f>
        <v>2112.1</v>
      </c>
      <c r="E44" s="1">
        <f>D44/D43*100</f>
        <v>86.09571172346322</v>
      </c>
      <c r="F44" s="1">
        <f aca="true" t="shared" si="7" ref="F44:F71">D44/B44*100</f>
        <v>81.02581808416772</v>
      </c>
      <c r="G44" s="1">
        <f t="shared" si="5"/>
        <v>39.40926223084673</v>
      </c>
      <c r="H44" s="1">
        <f aca="true" t="shared" si="8" ref="H44:H71">B44-D44</f>
        <v>494.5999999999999</v>
      </c>
      <c r="I44" s="1">
        <f t="shared" si="6"/>
        <v>3247.3000000000006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</f>
        <v>13.799999999999999</v>
      </c>
      <c r="E46" s="1">
        <f>D46/D43*100</f>
        <v>0.5625305723137127</v>
      </c>
      <c r="F46" s="1">
        <f t="shared" si="7"/>
        <v>75.82417582417582</v>
      </c>
      <c r="G46" s="1">
        <f t="shared" si="5"/>
        <v>39.31623931623931</v>
      </c>
      <c r="H46" s="1">
        <f t="shared" si="8"/>
        <v>4.4</v>
      </c>
      <c r="I46" s="1">
        <f t="shared" si="6"/>
        <v>21.300000000000004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</f>
        <v>193</v>
      </c>
      <c r="E47" s="1">
        <f>D47/D43*100</f>
        <v>7.867275395401925</v>
      </c>
      <c r="F47" s="1">
        <f t="shared" si="7"/>
        <v>73.46783403121432</v>
      </c>
      <c r="G47" s="1">
        <f t="shared" si="5"/>
        <v>50.64287588559433</v>
      </c>
      <c r="H47" s="1">
        <f t="shared" si="8"/>
        <v>69.69999999999999</v>
      </c>
      <c r="I47" s="1">
        <f t="shared" si="6"/>
        <v>188.10000000000002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134.2999999999999</v>
      </c>
      <c r="E48" s="1">
        <f>D48/D43*100</f>
        <v>5.474482308821128</v>
      </c>
      <c r="F48" s="1">
        <f t="shared" si="7"/>
        <v>66.19024149827484</v>
      </c>
      <c r="G48" s="1">
        <f t="shared" si="5"/>
        <v>40.87035909920871</v>
      </c>
      <c r="H48" s="1">
        <f t="shared" si="8"/>
        <v>68.60000000000048</v>
      </c>
      <c r="I48" s="1">
        <f t="shared" si="6"/>
        <v>194.30000000000024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</f>
        <v>4948.4</v>
      </c>
      <c r="E49" s="3">
        <f>D49/D134*100</f>
        <v>1.7956779478961633</v>
      </c>
      <c r="F49" s="3">
        <f>D49/B49*100</f>
        <v>74.85779983057</v>
      </c>
      <c r="G49" s="3">
        <f t="shared" si="5"/>
        <v>40.760448757022125</v>
      </c>
      <c r="H49" s="3">
        <f>B49-D49</f>
        <v>1662.000000000001</v>
      </c>
      <c r="I49" s="3">
        <f t="shared" si="6"/>
        <v>7191.799999999999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</f>
        <v>3178.2</v>
      </c>
      <c r="E50" s="1">
        <f>D50/D49*100</f>
        <v>64.22682079055858</v>
      </c>
      <c r="F50" s="1">
        <f t="shared" si="7"/>
        <v>77.59845691823132</v>
      </c>
      <c r="G50" s="1">
        <f t="shared" si="5"/>
        <v>42.42068311955259</v>
      </c>
      <c r="H50" s="1">
        <f t="shared" si="8"/>
        <v>917.5</v>
      </c>
      <c r="I50" s="1">
        <f t="shared" si="6"/>
        <v>4313.900000000001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</f>
        <v>75.20000000000002</v>
      </c>
      <c r="E52" s="1">
        <f>D52/D49*100</f>
        <v>1.5196831299005742</v>
      </c>
      <c r="F52" s="1">
        <f t="shared" si="7"/>
        <v>49.7683653209795</v>
      </c>
      <c r="G52" s="1">
        <f t="shared" si="5"/>
        <v>23.138461538461545</v>
      </c>
      <c r="H52" s="1">
        <f t="shared" si="8"/>
        <v>75.89999999999998</v>
      </c>
      <c r="I52" s="1">
        <f t="shared" si="6"/>
        <v>249.79999999999998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</f>
        <v>213.49999999999994</v>
      </c>
      <c r="E53" s="1">
        <f>D53/D49*100</f>
        <v>4.314525907363995</v>
      </c>
      <c r="F53" s="1">
        <f t="shared" si="7"/>
        <v>93.80492091388398</v>
      </c>
      <c r="G53" s="1">
        <f t="shared" si="5"/>
        <v>39.97378768020969</v>
      </c>
      <c r="H53" s="1">
        <f t="shared" si="8"/>
        <v>14.10000000000008</v>
      </c>
      <c r="I53" s="1">
        <f t="shared" si="6"/>
        <v>320.6000000000001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1481.4999999999998</v>
      </c>
      <c r="E54" s="1">
        <f>D54/D49*100</f>
        <v>29.938970172176866</v>
      </c>
      <c r="F54" s="1">
        <f t="shared" si="7"/>
        <v>69.35861423220969</v>
      </c>
      <c r="G54" s="1">
        <f t="shared" si="5"/>
        <v>39.20038102294077</v>
      </c>
      <c r="H54" s="1">
        <f t="shared" si="8"/>
        <v>654.5000000000011</v>
      </c>
      <c r="I54" s="1">
        <f>C54-D54</f>
        <v>2297.7999999999984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</f>
        <v>1189.3</v>
      </c>
      <c r="E56" s="3">
        <f>D56/D134*100</f>
        <v>0.43157379828488146</v>
      </c>
      <c r="F56" s="3">
        <f>D56/B56*100</f>
        <v>59.201553088755034</v>
      </c>
      <c r="G56" s="3">
        <f t="shared" si="5"/>
        <v>39.396448920100696</v>
      </c>
      <c r="H56" s="3">
        <f>B56-D56</f>
        <v>819.6000000000001</v>
      </c>
      <c r="I56" s="3">
        <f t="shared" si="6"/>
        <v>1829.5000000000002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</f>
        <v>985.6</v>
      </c>
      <c r="E57" s="1">
        <f>D57/D56*100</f>
        <v>82.87227781047676</v>
      </c>
      <c r="F57" s="1">
        <f t="shared" si="7"/>
        <v>85.40727902946273</v>
      </c>
      <c r="G57" s="1">
        <f t="shared" si="5"/>
        <v>57.90834312573443</v>
      </c>
      <c r="H57" s="1">
        <f t="shared" si="8"/>
        <v>168.39999999999998</v>
      </c>
      <c r="I57" s="1">
        <f t="shared" si="6"/>
        <v>716.4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10.359034726309595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80.49999999999993</v>
      </c>
      <c r="E61" s="1">
        <f>D61/D56*100</f>
        <v>6.768687463213649</v>
      </c>
      <c r="F61" s="1">
        <f t="shared" si="7"/>
        <v>92.63521288837727</v>
      </c>
      <c r="G61" s="1">
        <f t="shared" si="5"/>
        <v>72.32704402515714</v>
      </c>
      <c r="H61" s="1">
        <f t="shared" si="8"/>
        <v>6.400000000000162</v>
      </c>
      <c r="I61" s="1">
        <f t="shared" si="6"/>
        <v>30.80000000000011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0.0005080327231134566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</f>
        <v>18838.4</v>
      </c>
      <c r="E87" s="3">
        <f>D87/D134*100</f>
        <v>6.836088322214675</v>
      </c>
      <c r="F87" s="3">
        <f aca="true" t="shared" si="11" ref="F87:F92">D87/B87*100</f>
        <v>78.57845999833152</v>
      </c>
      <c r="G87" s="3">
        <f t="shared" si="9"/>
        <v>41.89756021617775</v>
      </c>
      <c r="H87" s="3">
        <f aca="true" t="shared" si="12" ref="H87:H92">B87-D87</f>
        <v>5135.5999999999985</v>
      </c>
      <c r="I87" s="3">
        <f t="shared" si="10"/>
        <v>26124.6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</f>
        <v>15500.599999999999</v>
      </c>
      <c r="E88" s="1">
        <f>D88/D87*100</f>
        <v>82.28193477153047</v>
      </c>
      <c r="F88" s="1">
        <f t="shared" si="11"/>
        <v>80.3710405832119</v>
      </c>
      <c r="G88" s="1">
        <f t="shared" si="9"/>
        <v>40.77785348426693</v>
      </c>
      <c r="H88" s="1">
        <f t="shared" si="12"/>
        <v>3785.7000000000044</v>
      </c>
      <c r="I88" s="1">
        <f t="shared" si="10"/>
        <v>22511.700000000004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</f>
        <v>1036.3</v>
      </c>
      <c r="E89" s="1">
        <f>D89/D87*100</f>
        <v>5.500997961610327</v>
      </c>
      <c r="F89" s="1">
        <f t="shared" si="11"/>
        <v>82.07016710224121</v>
      </c>
      <c r="G89" s="1">
        <f t="shared" si="9"/>
        <v>54.041510221109725</v>
      </c>
      <c r="H89" s="1">
        <f t="shared" si="12"/>
        <v>226.4000000000001</v>
      </c>
      <c r="I89" s="1">
        <f t="shared" si="10"/>
        <v>881.3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3424.9999999999973</v>
      </c>
      <c r="C91" s="53">
        <f>C87-C88-C89-C90</f>
        <v>5033.099999999997</v>
      </c>
      <c r="D91" s="53">
        <f>D87-D88-D89-D90</f>
        <v>2301.5000000000027</v>
      </c>
      <c r="E91" s="1">
        <f>D91/D87*100</f>
        <v>12.217067266859196</v>
      </c>
      <c r="F91" s="1">
        <f t="shared" si="11"/>
        <v>67.19708029197093</v>
      </c>
      <c r="G91" s="1">
        <f>D91/C91*100</f>
        <v>45.72728537084509</v>
      </c>
      <c r="H91" s="1">
        <f t="shared" si="12"/>
        <v>1123.4999999999945</v>
      </c>
      <c r="I91" s="1">
        <f>C91-D91</f>
        <v>2731.599999999994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</f>
        <v>15416.800000000003</v>
      </c>
      <c r="E92" s="3">
        <f>D92/D134*100</f>
        <v>5.594456346925386</v>
      </c>
      <c r="F92" s="3">
        <f t="shared" si="11"/>
        <v>63.258272058823536</v>
      </c>
      <c r="G92" s="3">
        <f>D92/C92*100</f>
        <v>35.62156591819665</v>
      </c>
      <c r="H92" s="3">
        <f t="shared" si="12"/>
        <v>8954.399999999998</v>
      </c>
      <c r="I92" s="3">
        <f>C92-D92</f>
        <v>27862.6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</f>
        <v>2633.4</v>
      </c>
      <c r="E98" s="27">
        <f>D98/D134*100</f>
        <v>0.9556095521764121</v>
      </c>
      <c r="F98" s="27">
        <f>D98/B98*100</f>
        <v>76.51006711409396</v>
      </c>
      <c r="G98" s="27">
        <f aca="true" t="shared" si="13" ref="G98:G111">D98/C98*100</f>
        <v>42.72364450501314</v>
      </c>
      <c r="H98" s="27">
        <f>B98-D98</f>
        <v>808.5</v>
      </c>
      <c r="I98" s="27">
        <f aca="true" t="shared" si="14" ref="I98:I132">C98-D98</f>
        <v>3530.4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0.5772005772005772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</f>
        <v>2449.9000000000005</v>
      </c>
      <c r="E100" s="1">
        <f>D100/D98*100</f>
        <v>93.03182197919043</v>
      </c>
      <c r="F100" s="1">
        <f aca="true" t="shared" si="15" ref="F100:F132">D100/B100*100</f>
        <v>77.68581938102488</v>
      </c>
      <c r="G100" s="1">
        <f t="shared" si="13"/>
        <v>43.65233504980133</v>
      </c>
      <c r="H100" s="1">
        <f>B100-D100</f>
        <v>703.6999999999994</v>
      </c>
      <c r="I100" s="1">
        <f t="shared" si="14"/>
        <v>3162.4000000000005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168.29999999999973</v>
      </c>
      <c r="E101" s="100">
        <f>D101/D98*100</f>
        <v>6.390977443609012</v>
      </c>
      <c r="F101" s="100">
        <f t="shared" si="15"/>
        <v>61.625778103258696</v>
      </c>
      <c r="G101" s="100">
        <f t="shared" si="13"/>
        <v>31.381689352974075</v>
      </c>
      <c r="H101" s="100">
        <f>B101-D101</f>
        <v>104.80000000000064</v>
      </c>
      <c r="I101" s="100">
        <f t="shared" si="14"/>
        <v>367.99999999999955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6116.199999999999</v>
      </c>
      <c r="E102" s="98">
        <f>D102/D134*100</f>
        <v>2.219449815076088</v>
      </c>
      <c r="F102" s="98">
        <f>D102/B102*100</f>
        <v>64.57136824324324</v>
      </c>
      <c r="G102" s="98">
        <f t="shared" si="13"/>
        <v>36.282419381629204</v>
      </c>
      <c r="H102" s="98">
        <f>B102-D102</f>
        <v>3355.7999999999993</v>
      </c>
      <c r="I102" s="98">
        <f t="shared" si="14"/>
        <v>10741.000000000002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</f>
        <v>435.79999999999995</v>
      </c>
      <c r="E103" s="6">
        <f>D103/D102*100</f>
        <v>7.125339262941043</v>
      </c>
      <c r="F103" s="6">
        <f t="shared" si="15"/>
        <v>43.436659025216784</v>
      </c>
      <c r="G103" s="6">
        <f t="shared" si="13"/>
        <v>23.306059147547995</v>
      </c>
      <c r="H103" s="6">
        <f aca="true" t="shared" si="16" ref="H103:H132">B103-D103</f>
        <v>567.5</v>
      </c>
      <c r="I103" s="6">
        <f t="shared" si="14"/>
        <v>1434.1000000000001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40.754275690688495</v>
      </c>
      <c r="G104" s="1">
        <f t="shared" si="13"/>
        <v>22.424193678114694</v>
      </c>
      <c r="H104" s="1">
        <f t="shared" si="16"/>
        <v>405.3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0.44799058238775713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</f>
        <v>416.8999999999999</v>
      </c>
      <c r="E109" s="6">
        <f>D109/D102*100</f>
        <v>6.81632386122102</v>
      </c>
      <c r="F109" s="6">
        <f t="shared" si="15"/>
        <v>76.7771639042357</v>
      </c>
      <c r="G109" s="6">
        <f t="shared" si="13"/>
        <v>39.704761904761895</v>
      </c>
      <c r="H109" s="6">
        <f t="shared" si="16"/>
        <v>126.10000000000008</v>
      </c>
      <c r="I109" s="6">
        <f t="shared" si="14"/>
        <v>633.1000000000001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0.3744154867401328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1.22461659200157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1.2981916876491943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0.3253654229750499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4.123475360517969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0.07194009352212158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</f>
        <v>24</v>
      </c>
      <c r="E120" s="21">
        <f>D120/D102*100</f>
        <v>0.3924005101206632</v>
      </c>
      <c r="F120" s="6">
        <f t="shared" si="15"/>
        <v>48</v>
      </c>
      <c r="G120" s="6">
        <f t="shared" si="17"/>
        <v>48</v>
      </c>
      <c r="H120" s="6">
        <f t="shared" si="16"/>
        <v>26</v>
      </c>
      <c r="I120" s="6">
        <f t="shared" si="14"/>
        <v>26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0.45780059514077376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1.0840064092083321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0.03433504463555803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</f>
        <v>384.0000000000001</v>
      </c>
      <c r="E126" s="21">
        <f>D126/D102*100</f>
        <v>6.278408161930614</v>
      </c>
      <c r="F126" s="6">
        <f t="shared" si="15"/>
        <v>87.81157100388751</v>
      </c>
      <c r="G126" s="6">
        <f t="shared" si="17"/>
        <v>44.22944022114721</v>
      </c>
      <c r="H126" s="6">
        <f t="shared" si="16"/>
        <v>53.2999999999999</v>
      </c>
      <c r="I126" s="6">
        <f t="shared" si="14"/>
        <v>484.19999999999993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</f>
        <v>329.50000000000006</v>
      </c>
      <c r="E127" s="1">
        <f>D127/D126*100</f>
        <v>85.80729166666666</v>
      </c>
      <c r="F127" s="1">
        <f>D127/B127*100</f>
        <v>88.9098758769563</v>
      </c>
      <c r="G127" s="1">
        <f t="shared" si="17"/>
        <v>44.103868290724144</v>
      </c>
      <c r="H127" s="1">
        <f t="shared" si="16"/>
        <v>41.099999999999966</v>
      </c>
      <c r="I127" s="1">
        <f t="shared" si="14"/>
        <v>417.59999999999997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2.760416666666666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68.47388901605574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1.4715019129524871</v>
      </c>
      <c r="F130" s="119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9030.9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275572.80000000005</v>
      </c>
      <c r="E134" s="40">
        <v>100</v>
      </c>
      <c r="F134" s="3">
        <f>D134/B134*100</f>
        <v>74.10520428002485</v>
      </c>
      <c r="G134" s="3">
        <f aca="true" t="shared" si="18" ref="G134:G140">D134/C134*100</f>
        <v>44.150994000095174</v>
      </c>
      <c r="H134" s="3">
        <f aca="true" t="shared" si="19" ref="H134:H140">B134-D134</f>
        <v>96294.20000000001</v>
      </c>
      <c r="I134" s="3">
        <f aca="true" t="shared" si="20" ref="I134:I140">C134-D134</f>
        <v>348587.1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199431.40000000002</v>
      </c>
      <c r="E135" s="6">
        <f>D135/D134*100</f>
        <v>72.36976944023503</v>
      </c>
      <c r="F135" s="6">
        <f aca="true" t="shared" si="21" ref="F135:F146">D135/B135*100</f>
        <v>76.5176227561498</v>
      </c>
      <c r="G135" s="6">
        <f t="shared" si="18"/>
        <v>46.35159517117525</v>
      </c>
      <c r="H135" s="6">
        <f t="shared" si="19"/>
        <v>61203.19999999998</v>
      </c>
      <c r="I135" s="20">
        <f t="shared" si="20"/>
        <v>230826.5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38197.19999999999</v>
      </c>
      <c r="C136" s="71">
        <f>C10+C21+C34+C53+C59+C89+C47+C128+C104+C107</f>
        <v>64923.7</v>
      </c>
      <c r="D136" s="71">
        <f>D10+D21+D34+D53+D59+D89+D47+D128+D104+D107</f>
        <v>27051.3</v>
      </c>
      <c r="E136" s="6">
        <f>D136/D134*100</f>
        <v>9.816389716256465</v>
      </c>
      <c r="F136" s="6">
        <f t="shared" si="21"/>
        <v>70.8201124689768</v>
      </c>
      <c r="G136" s="6">
        <f t="shared" si="18"/>
        <v>41.666294434851984</v>
      </c>
      <c r="H136" s="6">
        <f t="shared" si="19"/>
        <v>11145.89999999999</v>
      </c>
      <c r="I136" s="20">
        <f t="shared" si="20"/>
        <v>37872.399999999994</v>
      </c>
      <c r="K136" s="49"/>
      <c r="L136" s="106"/>
    </row>
    <row r="137" spans="1:12" ht="18.75">
      <c r="A137" s="25" t="s">
        <v>1</v>
      </c>
      <c r="B137" s="70">
        <f>B20+B9+B52+B46+B58+B33+B99</f>
        <v>10719.800000000003</v>
      </c>
      <c r="C137" s="70">
        <f>C20+C9+C52+C46+C58+C33+C99</f>
        <v>20504.5</v>
      </c>
      <c r="D137" s="70">
        <f>D20+D9+D52+D46+D58+D33+D99</f>
        <v>9274.300000000001</v>
      </c>
      <c r="E137" s="6">
        <f>D137/D134*100</f>
        <v>3.365462774265094</v>
      </c>
      <c r="F137" s="6">
        <f t="shared" si="21"/>
        <v>86.51560663445213</v>
      </c>
      <c r="G137" s="6">
        <f t="shared" si="18"/>
        <v>45.23055914555342</v>
      </c>
      <c r="H137" s="6">
        <f t="shared" si="19"/>
        <v>1445.5000000000018</v>
      </c>
      <c r="I137" s="20">
        <f t="shared" si="20"/>
        <v>11230.199999999999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4725.8</v>
      </c>
      <c r="C138" s="70">
        <f>C11+C22+C100+C60+C36+C90</f>
        <v>8036.500000000001</v>
      </c>
      <c r="D138" s="70">
        <f>D11+D22+D100+D60+D36+D90</f>
        <v>3294.7000000000007</v>
      </c>
      <c r="E138" s="6">
        <f>D138/D134*100</f>
        <v>1.1955824377442188</v>
      </c>
      <c r="F138" s="6">
        <f t="shared" si="21"/>
        <v>69.71729654238436</v>
      </c>
      <c r="G138" s="6">
        <f t="shared" si="18"/>
        <v>40.99670254464009</v>
      </c>
      <c r="H138" s="6">
        <f t="shared" si="19"/>
        <v>1431.0999999999995</v>
      </c>
      <c r="I138" s="20">
        <f t="shared" si="20"/>
        <v>4741.8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1861.7999999999995</v>
      </c>
      <c r="E139" s="6">
        <f>D139/D134*100</f>
        <v>0.6756109456375953</v>
      </c>
      <c r="F139" s="6">
        <f t="shared" si="21"/>
        <v>45.7141454072237</v>
      </c>
      <c r="G139" s="6">
        <f t="shared" si="18"/>
        <v>23.645207584551482</v>
      </c>
      <c r="H139" s="6">
        <f t="shared" si="19"/>
        <v>2210.9000000000005</v>
      </c>
      <c r="I139" s="20">
        <f t="shared" si="20"/>
        <v>6012.100000000001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53516.90000000007</v>
      </c>
      <c r="C140" s="70">
        <f>C134-C135-C136-C137-C138-C139</f>
        <v>92563.40000000001</v>
      </c>
      <c r="D140" s="70">
        <f>D134-D135-D136-D137-D138-D139</f>
        <v>34659.30000000002</v>
      </c>
      <c r="E140" s="6">
        <f>D140/D134*100</f>
        <v>12.577184685861598</v>
      </c>
      <c r="F140" s="6">
        <f t="shared" si="21"/>
        <v>64.76328038432715</v>
      </c>
      <c r="G140" s="46">
        <f t="shared" si="18"/>
        <v>37.44384929680631</v>
      </c>
      <c r="H140" s="6">
        <f t="shared" si="19"/>
        <v>18857.60000000005</v>
      </c>
      <c r="I140" s="6">
        <f t="shared" si="20"/>
        <v>57904.09999999999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1285.7+343.1+251.2+535+4+1250.9+3</f>
        <v>3672.9</v>
      </c>
      <c r="E142" s="16"/>
      <c r="F142" s="6">
        <f t="shared" si="21"/>
        <v>12.427465005565951</v>
      </c>
      <c r="G142" s="6">
        <f aca="true" t="shared" si="22" ref="G142:G151">D142/C142*100</f>
        <v>4.710561281287032</v>
      </c>
      <c r="H142" s="6">
        <f>B142-D142</f>
        <v>25881.8</v>
      </c>
      <c r="I142" s="6">
        <f aca="true" t="shared" si="23" ref="I142:I151">C142-D142</f>
        <v>74298.70000000001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</f>
        <v>4856.000000000001</v>
      </c>
      <c r="E143" s="6"/>
      <c r="F143" s="6">
        <f t="shared" si="21"/>
        <v>33.8281701718577</v>
      </c>
      <c r="G143" s="6">
        <f t="shared" si="22"/>
        <v>20.651351098485176</v>
      </c>
      <c r="H143" s="6">
        <f aca="true" t="shared" si="24" ref="H143:H150">B143-D143</f>
        <v>9498.899999999998</v>
      </c>
      <c r="I143" s="6">
        <f t="shared" si="23"/>
        <v>18658.2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6096.5+112.1+30.9+1603.7+825.7-185.6+11.1+170.9+380.2+5.4+65.1+200.4+74.5+498.5+120.7+76.5+8.2+81+5.4+147.8+98.3+231.2+169.5+12.6</f>
        <v>10840.6</v>
      </c>
      <c r="E144" s="6"/>
      <c r="F144" s="6">
        <f t="shared" si="21"/>
        <v>28.908035402383447</v>
      </c>
      <c r="G144" s="6">
        <f t="shared" si="22"/>
        <v>10.51865551078151</v>
      </c>
      <c r="H144" s="6">
        <f t="shared" si="24"/>
        <v>26659.700000000004</v>
      </c>
      <c r="I144" s="6">
        <f t="shared" si="23"/>
        <v>92220.09999999999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</f>
        <v>2492.9000000000005</v>
      </c>
      <c r="E146" s="21"/>
      <c r="F146" s="6">
        <f t="shared" si="21"/>
        <v>29.373505048957817</v>
      </c>
      <c r="G146" s="6">
        <f t="shared" si="22"/>
        <v>12.805510751307317</v>
      </c>
      <c r="H146" s="6">
        <f t="shared" si="24"/>
        <v>5993.999999999999</v>
      </c>
      <c r="I146" s="6">
        <f t="shared" si="23"/>
        <v>16974.5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</f>
        <v>572.4</v>
      </c>
      <c r="E148" s="21"/>
      <c r="F148" s="6">
        <f>D148/B148*100</f>
        <v>79.04985499240436</v>
      </c>
      <c r="G148" s="6">
        <f t="shared" si="22"/>
        <v>49.722029186935366</v>
      </c>
      <c r="H148" s="6">
        <f t="shared" si="24"/>
        <v>151.70000000000005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475870.00000000006</v>
      </c>
      <c r="C151" s="94">
        <f>C134+C142+C146+C147+C143+C150+C149+C144+C148+C145</f>
        <v>866336.9999999999</v>
      </c>
      <c r="D151" s="94">
        <f>D134+D142+D146+D147+D143+D150+D149+D144+D148+D145</f>
        <v>305685.20000000007</v>
      </c>
      <c r="E151" s="27"/>
      <c r="F151" s="3">
        <f>D151/B151*100</f>
        <v>64.23712358417215</v>
      </c>
      <c r="G151" s="3">
        <f t="shared" si="22"/>
        <v>35.284791022431236</v>
      </c>
      <c r="H151" s="3">
        <f>B151-D151</f>
        <v>170184.8</v>
      </c>
      <c r="I151" s="3">
        <f t="shared" si="23"/>
        <v>560651.7999999998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275572.80000000005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275572.80000000005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2014-06-11T05:05:40Z</dcterms:modified>
  <cp:category/>
  <cp:version/>
  <cp:contentType/>
  <cp:contentStatus/>
</cp:coreProperties>
</file>